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<sst xmlns="http://schemas.openxmlformats.org/spreadsheetml/2006/main" count="179" uniqueCount="74">
  <si>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</si>
  <si>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</si>
  <si>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</si>
  <si>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</si>
  <si>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</si>
  <si>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</si>
  <si>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</si>
  <si>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</si>
  <si>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</si>
  <si>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</si>
  <si>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</si>
  <si>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</si>
  <si>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</si>
  <si>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</si>
  <si>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</si>
  <si>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</si>
  <si>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</si>
  <si>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</si>
  <si>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</si>
  <si>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</si>
  <si>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</si>
  <si>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</si>
  <si>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</si>
  <si>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</si>
  <si>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</si>
  <si>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</si>
  <si>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</si>
  <si>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</si>
  <si>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</si>
  <si>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</si>
  <si>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</si>
  <si>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</si>
  <si>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</si>
  <si>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</si>
  <si>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Laying and Jointing PVC Pipe. Heading</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</si>
  <si>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</si>
  <si>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</si>
  <si>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</si>
  <si>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</si>
  <si>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</si>
  <si>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</si>
  <si>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</si>
  <si>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</si>
  <si>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</si>
  <si>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item2</t>
  </si>
  <si>
    <t>item3</t>
  </si>
  <si>
    <t>Supplying, Conveying and fixing spls. Including ea</t>
  </si>
  <si>
    <t>item4</t>
  </si>
  <si>
    <t>BI01010001010000000000000515BI0100001121</t>
  </si>
  <si>
    <t>BI01010001010000000000000515BI0100001122</t>
  </si>
  <si>
    <t>BI01010001010000000000000515BI0100001123</t>
  </si>
  <si>
    <t>BI01010001010000000000000515BI0100001124</t>
  </si>
  <si>
    <t xml:space="preserve">Plain Cement Concrete 1:4:8 (one cement four fine aggregates and eight coarse aggregates) using </t>
  </si>
  <si>
    <t>BI01010001010000000000000515BI0100001125</t>
  </si>
  <si>
    <t>Brick work in C.M 1:5 mix using 2nd class ground moulded chamber burnt bricks with including cost</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</si>
  <si>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</si>
  <si>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</si>
  <si>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</si>
  <si>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</si>
  <si>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</si>
  <si>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</si>
  <si>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</si>
  <si>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</si>
  <si>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</si>
  <si>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</si>
  <si>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</si>
  <si>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Tender Inviting Authority: </t>
    </r>
    <r>
      <rPr>
        <b/>
        <sz val="14"/>
        <color indexed="8"/>
        <rFont val="Arial"/>
        <family val="2"/>
      </rPr>
      <t>NATIONAL ACADEMY OF CUSTOMS, INDIRECT TAXES &amp; NARCOTICS (NACIN), CHENNAI</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</si>
  <si>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Rs.      P</t>
    </r>
    <r>
      <rPr>
        <b/>
        <sz val="11"/>
        <color indexed="10"/>
        <rFont val="Arial"/>
        <family val="2"/>
      </rPr>
      <t xml:space="preserve">
(EXCLUDING GST)</t>
    </r>
    <r>
      <rPr>
        <b/>
        <sz val="11"/>
        <rFont val="Arial"/>
        <family val="2"/>
      </rPr>
      <t xml:space="preserve">
 </t>
    </r>
  </si>
  <si>
    <t>set</t>
  </si>
  <si>
    <t>Contract No:  Laptop/01/Oct21/NACIN/Chennai</t>
  </si>
  <si>
    <t>Name of Work: E -TENDER NOTICE INVITING BIDS FOR PURCHASE OF LAPTOP COMPUTER</t>
  </si>
  <si>
    <r>
      <t xml:space="preserve">Cost </t>
    </r>
    <r>
      <rPr>
        <b/>
        <sz val="11"/>
        <color indexed="10"/>
        <rFont val="Arial"/>
        <family val="2"/>
      </rPr>
      <t>(Excluding GST)</t>
    </r>
    <r>
      <rPr>
        <b/>
        <sz val="11"/>
        <rFont val="Arial"/>
        <family val="2"/>
      </rPr>
      <t xml:space="preserve"> of Apple Laptop Computer -   Macbook Air Model - MGN63HN/A with the basic configuration as follows: </t>
    </r>
    <r>
      <rPr>
        <b/>
        <sz val="11"/>
        <color indexed="10"/>
        <rFont val="Arial"/>
        <family val="2"/>
      </rPr>
      <t xml:space="preserve"> </t>
    </r>
  </si>
  <si>
    <t>a)   Processor: Apple M1 (8 core CPU &amp; 7-core GPU)
b)   SSD: 256 GB
c)   RAM: 8 GB
d)   Graphic Processor: Integrated
e)   Display: 13.3 inches
f)   OS: Mac OS Big Sur
g)   Colour  - Space Grey</t>
  </si>
  <si>
    <r>
      <t xml:space="preserve">TOTAL AMOUNT   </t>
    </r>
    <r>
      <rPr>
        <b/>
        <sz val="11"/>
        <color indexed="10"/>
        <rFont val="Arial"/>
        <family val="2"/>
      </rPr>
      <t>Without Taxes</t>
    </r>
    <r>
      <rPr>
        <b/>
        <sz val="11"/>
        <color indexed="18"/>
        <rFont val="Arial"/>
        <family val="2"/>
      </rPr>
      <t xml:space="preserve">
             in
</t>
    </r>
    <r>
      <rPr>
        <b/>
        <sz val="11"/>
        <color indexed="10"/>
        <rFont val="Arial"/>
        <family val="2"/>
      </rPr>
      <t xml:space="preserve">       Rs.      P</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</si>
</sst>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3"/>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0"/>
      <color indexed="8"/>
      <name val="Courier New"/>
      <family val="3"/>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0"/>
      <color rgb="FF000000"/>
      <name val="Courier New"/>
      <family val="3"/>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vertical="center" wrapText="1"/>
      <protection/>
    </xf>
    <xf numFmtId="0" fontId="64" fillId="0" borderId="11" xfId="58" applyNumberFormat="1" applyFont="1" applyFill="1" applyBorder="1" applyAlignment="1">
      <alignment horizontal="left" vertical="center" wrapText="1"/>
      <protection/>
    </xf>
    <xf numFmtId="0" fontId="3" fillId="0" borderId="11" xfId="58"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3" fillId="0" borderId="11" xfId="57" applyNumberFormat="1" applyFont="1" applyFill="1" applyBorder="1" applyAlignment="1" applyProtection="1">
      <alignment vertical="center"/>
      <protection/>
    </xf>
    <xf numFmtId="0" fontId="2" fillId="0" borderId="12" xfId="57" applyNumberFormat="1" applyFont="1" applyFill="1" applyBorder="1" applyAlignment="1" applyProtection="1">
      <alignment horizontal="right" vertical="center"/>
      <protection locked="0"/>
    </xf>
    <xf numFmtId="0" fontId="3" fillId="0" borderId="11" xfId="58" applyNumberFormat="1" applyFont="1" applyFill="1" applyBorder="1" applyAlignment="1">
      <alignment vertical="center" wrapText="1"/>
      <protection/>
    </xf>
    <xf numFmtId="1" fontId="3" fillId="0" borderId="11" xfId="58"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2" fontId="3" fillId="0" borderId="11" xfId="58"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3" xfId="57" applyNumberFormat="1" applyFont="1" applyFill="1" applyBorder="1" applyAlignment="1" applyProtection="1">
      <alignment horizontal="center" vertical="center" wrapText="1"/>
      <protection/>
    </xf>
    <xf numFmtId="172" fontId="2" fillId="0" borderId="13"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4" xfId="58" applyNumberFormat="1" applyFont="1" applyFill="1" applyBorder="1" applyAlignment="1">
      <alignment horizontal="right" vertical="center"/>
      <protection/>
    </xf>
    <xf numFmtId="0" fontId="3" fillId="0" borderId="11" xfId="57" applyNumberFormat="1" applyFont="1" applyFill="1" applyBorder="1" applyAlignment="1">
      <alignment vertical="center" wrapText="1"/>
      <protection/>
    </xf>
    <xf numFmtId="174" fontId="3" fillId="0" borderId="11" xfId="58" applyNumberFormat="1" applyFont="1" applyFill="1" applyBorder="1" applyAlignment="1">
      <alignment vertical="center"/>
      <protection/>
    </xf>
    <xf numFmtId="172" fontId="3" fillId="0" borderId="11" xfId="58" applyNumberFormat="1" applyFont="1" applyFill="1" applyBorder="1" applyAlignment="1">
      <alignment vertical="center"/>
      <protection/>
    </xf>
    <xf numFmtId="172" fontId="2" fillId="0" borderId="11" xfId="57" applyNumberFormat="1" applyFont="1" applyFill="1" applyBorder="1" applyAlignment="1" applyProtection="1">
      <alignment horizontal="right" vertical="center"/>
      <protection/>
    </xf>
    <xf numFmtId="0" fontId="2" fillId="0" borderId="11" xfId="58" applyNumberFormat="1" applyFont="1" applyFill="1" applyBorder="1" applyAlignment="1">
      <alignment horizontal="left" vertical="center"/>
      <protection/>
    </xf>
    <xf numFmtId="0" fontId="3"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vertical="center" wrapText="1"/>
      <protection/>
    </xf>
    <xf numFmtId="0" fontId="64" fillId="0" borderId="13" xfId="58" applyNumberFormat="1" applyFont="1" applyFill="1" applyBorder="1" applyAlignment="1">
      <alignment horizontal="left" vertical="center" wrapText="1"/>
      <protection/>
    </xf>
    <xf numFmtId="174" fontId="3" fillId="0" borderId="13" xfId="58" applyNumberFormat="1" applyFont="1" applyFill="1" applyBorder="1" applyAlignment="1">
      <alignment vertical="center"/>
      <protection/>
    </xf>
    <xf numFmtId="0" fontId="3" fillId="0" borderId="13" xfId="57" applyNumberFormat="1" applyFont="1" applyFill="1" applyBorder="1" applyAlignment="1">
      <alignment horizontal="left" vertical="center"/>
      <protection/>
    </xf>
    <xf numFmtId="0" fontId="2" fillId="0" borderId="13" xfId="57" applyNumberFormat="1" applyFont="1" applyFill="1" applyBorder="1" applyAlignment="1" applyProtection="1">
      <alignment horizontal="right" vertical="center"/>
      <protection locked="0"/>
    </xf>
    <xf numFmtId="0" fontId="2" fillId="0" borderId="13" xfId="58" applyNumberFormat="1" applyFont="1" applyFill="1" applyBorder="1" applyAlignment="1" applyProtection="1">
      <alignment horizontal="right" vertical="center"/>
      <protection/>
    </xf>
    <xf numFmtId="0" fontId="3" fillId="0" borderId="13" xfId="58" applyNumberFormat="1" applyFont="1" applyFill="1" applyBorder="1" applyAlignment="1">
      <alignment vertical="center"/>
      <protection/>
    </xf>
    <xf numFmtId="0" fontId="3" fillId="0" borderId="13" xfId="57" applyNumberFormat="1" applyFont="1" applyFill="1" applyBorder="1" applyAlignment="1">
      <alignmen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172" fontId="2" fillId="0" borderId="13" xfId="57" applyNumberFormat="1" applyFont="1" applyFill="1" applyBorder="1" applyAlignment="1" applyProtection="1">
      <alignment horizontal="right" vertical="center"/>
      <protection locked="0"/>
    </xf>
    <xf numFmtId="2" fontId="2" fillId="0" borderId="15" xfId="58" applyNumberFormat="1" applyFont="1" applyFill="1" applyBorder="1" applyAlignment="1">
      <alignment horizontal="right" vertical="center"/>
      <protection/>
    </xf>
    <xf numFmtId="0" fontId="3" fillId="0" borderId="13" xfId="58" applyNumberFormat="1" applyFont="1" applyFill="1" applyBorder="1" applyAlignment="1">
      <alignment vertical="center" wrapText="1"/>
      <protection/>
    </xf>
    <xf numFmtId="0" fontId="2" fillId="0" borderId="11"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172" fontId="2" fillId="0" borderId="11" xfId="57" applyNumberFormat="1" applyFont="1" applyFill="1" applyBorder="1" applyAlignment="1" applyProtection="1">
      <alignment horizontal="center" vertical="center" wrapText="1"/>
      <protection/>
    </xf>
    <xf numFmtId="2" fontId="2" fillId="0" borderId="11" xfId="58" applyNumberFormat="1" applyFont="1" applyFill="1" applyBorder="1" applyAlignment="1">
      <alignment horizontal="right" vertical="center"/>
      <protection/>
    </xf>
    <xf numFmtId="0" fontId="66" fillId="0" borderId="11" xfId="57" applyNumberFormat="1" applyFont="1" applyFill="1" applyBorder="1" applyAlignment="1" applyProtection="1">
      <alignment vertical="center"/>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10" fontId="68" fillId="33" borderId="11" xfId="63" applyNumberFormat="1" applyFont="1" applyFill="1" applyBorder="1" applyAlignment="1">
      <alignment horizontal="center" vertical="center"/>
    </xf>
    <xf numFmtId="0" fontId="66" fillId="0" borderId="11" xfId="58" applyNumberFormat="1" applyFont="1" applyFill="1" applyBorder="1" applyAlignment="1">
      <alignment vertical="center"/>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172" fontId="69" fillId="0" borderId="11" xfId="58" applyNumberFormat="1" applyFont="1" applyFill="1" applyBorder="1" applyAlignment="1">
      <alignment horizontal="right" vertical="center"/>
      <protection/>
    </xf>
    <xf numFmtId="172" fontId="6" fillId="0" borderId="11" xfId="58" applyNumberFormat="1" applyFont="1" applyFill="1" applyBorder="1" applyAlignment="1">
      <alignment horizontal="right" vertical="center"/>
      <protection/>
    </xf>
    <xf numFmtId="0" fontId="3" fillId="0" borderId="12" xfId="58" applyNumberFormat="1" applyFont="1" applyFill="1" applyBorder="1" applyAlignment="1">
      <alignment horizontal="center" vertical="center"/>
      <protection/>
    </xf>
    <xf numFmtId="0" fontId="64" fillId="0" borderId="12" xfId="58" applyNumberFormat="1" applyFont="1" applyFill="1" applyBorder="1" applyAlignment="1">
      <alignment horizontal="left" vertical="center" wrapText="1"/>
      <protection/>
    </xf>
    <xf numFmtId="0" fontId="3" fillId="0" borderId="12" xfId="58" applyNumberFormat="1" applyFont="1" applyFill="1" applyBorder="1" applyAlignment="1">
      <alignment vertical="center"/>
      <protection/>
    </xf>
    <xf numFmtId="0" fontId="3" fillId="0" borderId="12" xfId="57" applyNumberFormat="1" applyFont="1" applyFill="1" applyBorder="1" applyAlignment="1">
      <alignment horizontal="left" vertical="center"/>
      <protection/>
    </xf>
    <xf numFmtId="0" fontId="3" fillId="0" borderId="12" xfId="57" applyNumberFormat="1" applyFont="1" applyFill="1" applyBorder="1" applyAlignment="1">
      <alignment vertical="center"/>
      <protection/>
    </xf>
    <xf numFmtId="0" fontId="2" fillId="0" borderId="12" xfId="57" applyNumberFormat="1" applyFont="1" applyFill="1" applyBorder="1" applyAlignment="1" applyProtection="1">
      <alignment horizontal="left" vertical="center"/>
      <protection locked="0"/>
    </xf>
    <xf numFmtId="0" fontId="3" fillId="0" borderId="12" xfId="58" applyNumberFormat="1" applyFont="1" applyFill="1" applyBorder="1" applyAlignment="1">
      <alignment vertical="center" wrapText="1"/>
      <protection/>
    </xf>
    <xf numFmtId="174" fontId="3" fillId="0" borderId="12" xfId="58" applyNumberFormat="1" applyFont="1" applyFill="1" applyBorder="1" applyAlignment="1">
      <alignment vertical="center"/>
      <protection/>
    </xf>
    <xf numFmtId="2" fontId="3" fillId="0" borderId="12" xfId="58" applyNumberFormat="1" applyFont="1" applyFill="1" applyBorder="1" applyAlignment="1">
      <alignment vertical="center"/>
      <protection/>
    </xf>
    <xf numFmtId="2" fontId="2" fillId="33" borderId="12" xfId="57" applyNumberFormat="1" applyFont="1" applyFill="1" applyBorder="1" applyAlignment="1" applyProtection="1">
      <alignment horizontal="right" vertical="center"/>
      <protection locked="0"/>
    </xf>
    <xf numFmtId="172" fontId="2" fillId="0" borderId="12" xfId="57" applyNumberFormat="1" applyFont="1" applyFill="1" applyBorder="1" applyAlignment="1" applyProtection="1">
      <alignment horizontal="right" vertical="center"/>
      <protection locked="0"/>
    </xf>
    <xf numFmtId="172" fontId="2" fillId="0" borderId="16" xfId="57" applyNumberFormat="1" applyFont="1" applyFill="1" applyBorder="1" applyAlignment="1" applyProtection="1">
      <alignment horizontal="center" vertical="center" wrapText="1"/>
      <protection/>
    </xf>
    <xf numFmtId="172" fontId="2" fillId="0" borderId="16"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7" xfId="58" applyNumberFormat="1" applyFont="1" applyFill="1" applyBorder="1" applyAlignment="1">
      <alignment horizontal="right" vertical="center"/>
      <protection/>
    </xf>
    <xf numFmtId="0" fontId="2" fillId="0" borderId="18" xfId="57" applyNumberFormat="1" applyFont="1" applyFill="1" applyBorder="1" applyAlignment="1">
      <alignment horizontal="center" vertical="top" wrapText="1"/>
      <protection/>
    </xf>
    <xf numFmtId="0" fontId="2" fillId="0" borderId="19" xfId="57" applyNumberFormat="1" applyFont="1" applyFill="1" applyBorder="1" applyAlignment="1">
      <alignment horizontal="center" vertical="top" wrapText="1"/>
      <protection/>
    </xf>
    <xf numFmtId="0" fontId="2" fillId="0" borderId="20" xfId="57" applyNumberFormat="1" applyFont="1" applyFill="1" applyBorder="1" applyAlignment="1">
      <alignment horizontal="center" vertical="top" wrapText="1"/>
      <protection/>
    </xf>
    <xf numFmtId="0" fontId="2" fillId="0" borderId="21" xfId="57" applyNumberFormat="1" applyFont="1" applyFill="1" applyBorder="1" applyAlignment="1">
      <alignment horizontal="center" vertical="top" wrapText="1"/>
      <protection/>
    </xf>
    <xf numFmtId="0" fontId="65" fillId="0" borderId="14" xfId="58" applyNumberFormat="1" applyFont="1" applyFill="1" applyBorder="1" applyAlignment="1">
      <alignment vertical="top" wrapText="1"/>
      <protection/>
    </xf>
    <xf numFmtId="0" fontId="2" fillId="0" borderId="22" xfId="57" applyNumberFormat="1" applyFont="1" applyFill="1" applyBorder="1" applyAlignment="1">
      <alignment horizontal="center" vertical="top" wrapText="1"/>
      <protection/>
    </xf>
    <xf numFmtId="0" fontId="2" fillId="0" borderId="23" xfId="57" applyNumberFormat="1" applyFont="1" applyFill="1" applyBorder="1" applyAlignment="1">
      <alignment horizontal="center" vertical="top" wrapText="1"/>
      <protection/>
    </xf>
    <xf numFmtId="0" fontId="2" fillId="0" borderId="24" xfId="57" applyNumberFormat="1" applyFont="1" applyFill="1" applyBorder="1" applyAlignment="1">
      <alignment horizontal="center" vertical="top" wrapText="1"/>
      <protection/>
    </xf>
    <xf numFmtId="0" fontId="3" fillId="0" borderId="18" xfId="58" applyNumberFormat="1" applyFont="1" applyFill="1" applyBorder="1" applyAlignment="1">
      <alignment horizontal="center" vertical="center"/>
      <protection/>
    </xf>
    <xf numFmtId="0" fontId="2" fillId="0" borderId="19" xfId="58" applyNumberFormat="1" applyFont="1" applyFill="1" applyBorder="1" applyAlignment="1">
      <alignment vertical="center" wrapText="1"/>
      <protection/>
    </xf>
    <xf numFmtId="0" fontId="64" fillId="0" borderId="19" xfId="58" applyNumberFormat="1" applyFont="1" applyFill="1" applyBorder="1" applyAlignment="1">
      <alignment horizontal="left" vertical="center" wrapText="1"/>
      <protection/>
    </xf>
    <xf numFmtId="0" fontId="3" fillId="0" borderId="19" xfId="58" applyNumberFormat="1" applyFont="1" applyFill="1" applyBorder="1" applyAlignment="1">
      <alignment vertical="center"/>
      <protection/>
    </xf>
    <xf numFmtId="0" fontId="3" fillId="0" borderId="19" xfId="57" applyNumberFormat="1" applyFont="1" applyFill="1" applyBorder="1" applyAlignment="1">
      <alignment horizontal="left" vertical="center"/>
      <protection/>
    </xf>
    <xf numFmtId="0" fontId="2" fillId="0" borderId="19" xfId="57" applyNumberFormat="1" applyFont="1" applyFill="1" applyBorder="1" applyAlignment="1" applyProtection="1">
      <alignment horizontal="right" vertical="center"/>
      <protection/>
    </xf>
    <xf numFmtId="0" fontId="3" fillId="0" borderId="19" xfId="57" applyNumberFormat="1" applyFont="1" applyFill="1" applyBorder="1" applyAlignment="1">
      <alignment vertical="center"/>
      <protection/>
    </xf>
    <xf numFmtId="0" fontId="2" fillId="0" borderId="19" xfId="57" applyNumberFormat="1" applyFont="1" applyFill="1" applyBorder="1" applyAlignment="1" applyProtection="1">
      <alignment horizontal="left" vertical="center"/>
      <protection locked="0"/>
    </xf>
    <xf numFmtId="0" fontId="3" fillId="0" borderId="19" xfId="57" applyNumberFormat="1" applyFont="1" applyFill="1" applyBorder="1" applyAlignment="1" applyProtection="1">
      <alignment vertical="center"/>
      <protection/>
    </xf>
    <xf numFmtId="0" fontId="2" fillId="0" borderId="19" xfId="57" applyNumberFormat="1" applyFont="1" applyFill="1" applyBorder="1" applyAlignment="1" applyProtection="1">
      <alignment horizontal="right" vertical="center"/>
      <protection locked="0"/>
    </xf>
    <xf numFmtId="0" fontId="2" fillId="0" borderId="19" xfId="57" applyNumberFormat="1" applyFont="1" applyFill="1" applyBorder="1" applyAlignment="1" applyProtection="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19" xfId="58" applyNumberFormat="1" applyFont="1" applyFill="1" applyBorder="1" applyAlignment="1">
      <alignment horizontal="right" vertical="center"/>
      <protection/>
    </xf>
    <xf numFmtId="172" fontId="2" fillId="0" borderId="19" xfId="58" applyNumberFormat="1" applyFont="1" applyFill="1" applyBorder="1" applyAlignment="1">
      <alignment horizontal="right" vertical="center"/>
      <protection/>
    </xf>
    <xf numFmtId="0" fontId="3" fillId="0" borderId="20" xfId="58" applyNumberFormat="1" applyFont="1" applyFill="1" applyBorder="1" applyAlignment="1">
      <alignment vertical="center" wrapText="1"/>
      <protection/>
    </xf>
    <xf numFmtId="0" fontId="3" fillId="0" borderId="21" xfId="58" applyNumberFormat="1" applyFont="1" applyFill="1" applyBorder="1" applyAlignment="1">
      <alignment horizontal="center" vertical="center"/>
      <protection/>
    </xf>
    <xf numFmtId="0" fontId="3" fillId="0" borderId="14" xfId="58" applyNumberFormat="1" applyFont="1" applyFill="1" applyBorder="1" applyAlignment="1">
      <alignment vertical="center" wrapText="1"/>
      <protection/>
    </xf>
    <xf numFmtId="0" fontId="2" fillId="0" borderId="18" xfId="58" applyNumberFormat="1" applyFont="1" applyFill="1" applyBorder="1" applyAlignment="1">
      <alignment horizontal="left" vertical="center"/>
      <protection/>
    </xf>
    <xf numFmtId="0" fontId="2" fillId="0" borderId="19" xfId="58" applyNumberFormat="1" applyFont="1" applyFill="1" applyBorder="1" applyAlignment="1">
      <alignment horizontal="left" vertical="center"/>
      <protection/>
    </xf>
    <xf numFmtId="0" fontId="6" fillId="0" borderId="19" xfId="58" applyNumberFormat="1" applyFont="1" applyFill="1" applyBorder="1" applyAlignment="1">
      <alignment vertical="center"/>
      <protection/>
    </xf>
    <xf numFmtId="172" fontId="3" fillId="0" borderId="19" xfId="57" applyNumberFormat="1" applyFont="1" applyFill="1" applyBorder="1" applyAlignment="1">
      <alignment vertical="center"/>
      <protection/>
    </xf>
    <xf numFmtId="2" fontId="6" fillId="0" borderId="19" xfId="58" applyNumberFormat="1" applyFont="1" applyFill="1" applyBorder="1" applyAlignment="1">
      <alignment vertical="center"/>
      <protection/>
    </xf>
    <xf numFmtId="0" fontId="2" fillId="0" borderId="21" xfId="58" applyNumberFormat="1" applyFont="1" applyFill="1" applyBorder="1" applyAlignment="1">
      <alignment horizontal="left" vertical="center"/>
      <protection/>
    </xf>
    <xf numFmtId="0" fontId="2" fillId="0" borderId="22" xfId="58" applyNumberFormat="1" applyFont="1" applyFill="1" applyBorder="1" applyAlignment="1">
      <alignment horizontal="left" vertical="center"/>
      <protection/>
    </xf>
    <xf numFmtId="0" fontId="2" fillId="0" borderId="23" xfId="58" applyNumberFormat="1" applyFont="1" applyFill="1" applyBorder="1" applyAlignment="1">
      <alignment horizontal="left" vertical="center"/>
      <protection/>
    </xf>
    <xf numFmtId="0" fontId="2" fillId="0" borderId="25" xfId="57" applyNumberFormat="1" applyFont="1" applyFill="1" applyBorder="1" applyAlignment="1">
      <alignment horizontal="center" vertical="center" wrapText="1"/>
      <protection/>
    </xf>
    <xf numFmtId="0" fontId="2" fillId="0" borderId="26" xfId="57" applyNumberFormat="1" applyFont="1" applyFill="1" applyBorder="1" applyAlignment="1">
      <alignment horizontal="center" vertical="center" wrapText="1"/>
      <protection/>
    </xf>
    <xf numFmtId="0" fontId="2" fillId="0" borderId="27" xfId="57" applyNumberFormat="1" applyFont="1" applyFill="1" applyBorder="1" applyAlignment="1">
      <alignment horizontal="center" vertical="center" wrapText="1"/>
      <protection/>
    </xf>
    <xf numFmtId="0" fontId="6" fillId="0" borderId="23" xfId="58" applyNumberFormat="1" applyFont="1" applyFill="1" applyBorder="1" applyAlignment="1">
      <alignment horizontal="center" vertical="center" wrapText="1"/>
      <protection/>
    </xf>
    <xf numFmtId="0" fontId="6" fillId="0" borderId="24" xfId="58"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5" fillId="0" borderId="0" xfId="57" applyNumberFormat="1" applyFont="1" applyFill="1" applyBorder="1" applyAlignment="1">
      <alignment horizontal="left" vertical="center" wrapText="1"/>
      <protection/>
    </xf>
    <xf numFmtId="0" fontId="15" fillId="34" borderId="0" xfId="57" applyNumberFormat="1" applyFont="1" applyFill="1" applyBorder="1" applyAlignment="1">
      <alignment horizontal="left" vertical="center" wrapText="1"/>
      <protection/>
    </xf>
    <xf numFmtId="0" fontId="62" fillId="0" borderId="2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9" xfId="58" applyNumberFormat="1" applyFont="1" applyFill="1" applyBorder="1" applyAlignment="1" applyProtection="1">
      <alignment horizontal="left" vertical="top"/>
      <protection locked="0"/>
    </xf>
    <xf numFmtId="0" fontId="2" fillId="0" borderId="3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93" zoomScaleNormal="93" zoomScalePageLayoutView="0" workbookViewId="0" topLeftCell="A1">
      <selection activeCell="M14" sqref="M14"/>
    </sheetView>
  </sheetViews>
  <sheetFormatPr defaultColWidth="9.140625" defaultRowHeight="15"/>
  <cols>
    <col min="1" max="1" width="15.421875" style="20" customWidth="1"/>
    <col min="2" max="2" width="47.8515625" style="20" customWidth="1"/>
    <col min="3" max="3" width="10.140625" style="20" hidden="1" customWidth="1"/>
    <col min="4" max="4" width="14.57421875" style="20" customWidth="1"/>
    <col min="5" max="5" width="11.28125" style="20" customWidth="1"/>
    <col min="6" max="6" width="14.421875" style="20" hidden="1" customWidth="1"/>
    <col min="7" max="7" width="14.140625" style="20" hidden="1" customWidth="1"/>
    <col min="8" max="9" width="12.140625" style="20" hidden="1" customWidth="1"/>
    <col min="10" max="10" width="9.00390625" style="20" hidden="1" customWidth="1"/>
    <col min="11" max="11" width="19.57421875" style="20" hidden="1" customWidth="1"/>
    <col min="12" max="12" width="14.28125" style="20" hidden="1" customWidth="1"/>
    <col min="13" max="13" width="20.57421875" style="20" customWidth="1"/>
    <col min="14" max="14" width="15.28125" style="21"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0" width="9.140625" style="20" hidden="1" customWidth="1"/>
    <col min="51" max="51" width="2.140625" style="20" hidden="1" customWidth="1"/>
    <col min="52" max="52" width="0.9921875" style="20" hidden="1" customWidth="1"/>
    <col min="53" max="53" width="20.28125" style="20" customWidth="1"/>
    <col min="54" max="54" width="18.8515625" style="20" hidden="1" customWidth="1"/>
    <col min="55" max="55" width="43.57421875" style="20" customWidth="1"/>
    <col min="56" max="238" width="9.140625" style="20" customWidth="1"/>
    <col min="239" max="243" width="9.140625" style="22" customWidth="1"/>
    <col min="244" max="16384" width="9.140625" style="20" customWidth="1"/>
  </cols>
  <sheetData>
    <row r="1" spans="1:243" s="1" customFormat="1" ht="25.5" customHeight="1">
      <c r="A1" s="131" t="str">
        <f>B2&amp;" BoQ"</f>
        <v>Item Rate BoQ</v>
      </c>
      <c r="B1" s="131"/>
      <c r="C1" s="131"/>
      <c r="D1" s="131"/>
      <c r="E1" s="131"/>
      <c r="F1" s="131"/>
      <c r="G1" s="131"/>
      <c r="H1" s="131"/>
      <c r="I1" s="131"/>
      <c r="J1" s="131"/>
      <c r="K1" s="131"/>
      <c r="L1" s="131"/>
      <c r="O1" s="2"/>
      <c r="P1" s="2"/>
      <c r="Q1" s="3"/>
      <c r="IE1" s="3"/>
      <c r="IF1" s="3"/>
      <c r="IG1" s="3"/>
      <c r="IH1" s="3"/>
      <c r="II1" s="3"/>
    </row>
    <row r="2" spans="1:17" s="1" customFormat="1" ht="25.5" customHeight="1" hidden="1">
      <c r="A2" s="4" t="s">
        <v>3</v>
      </c>
      <c r="B2" s="4" t="s">
        <v>4</v>
      </c>
      <c r="C2" s="23" t="s">
        <v>5</v>
      </c>
      <c r="D2" s="2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32" t="s">
        <v>66</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IE4" s="7"/>
      <c r="IF4" s="7"/>
      <c r="IG4" s="7"/>
      <c r="IH4" s="7"/>
      <c r="II4" s="7"/>
    </row>
    <row r="5" spans="1:243" s="6" customFormat="1" ht="30.75" customHeight="1">
      <c r="A5" s="132" t="s">
        <v>70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IE5" s="7"/>
      <c r="IF5" s="7"/>
      <c r="IG5" s="7"/>
      <c r="IH5" s="7"/>
      <c r="II5" s="7"/>
    </row>
    <row r="6" spans="1:243" s="6" customFormat="1" ht="30.75" customHeight="1">
      <c r="A6" s="133" t="s">
        <v>69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IE6" s="7"/>
      <c r="IF6" s="7"/>
      <c r="IG6" s="7"/>
      <c r="IH6" s="7"/>
      <c r="II6" s="7"/>
    </row>
    <row r="7" spans="1:243" s="6" customFormat="1" ht="29.25" customHeight="1" hidden="1">
      <c r="A7" s="135" t="s">
        <v>10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IE7" s="7"/>
      <c r="IF7" s="7"/>
      <c r="IG7" s="7"/>
      <c r="IH7" s="7"/>
      <c r="II7" s="7"/>
    </row>
    <row r="8" spans="1:243" s="9" customFormat="1" ht="61.5" customHeight="1">
      <c r="A8" s="8" t="s">
        <v>64</v>
      </c>
      <c r="B8" s="136"/>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8"/>
      <c r="IE8" s="10"/>
      <c r="IF8" s="10"/>
      <c r="IG8" s="10"/>
      <c r="IH8" s="10"/>
      <c r="II8" s="10"/>
    </row>
    <row r="9" spans="1:243" s="11" customFormat="1" ht="61.5" customHeight="1" thickBot="1">
      <c r="A9" s="126" t="s">
        <v>11</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8"/>
      <c r="IE9" s="12"/>
      <c r="IF9" s="12"/>
      <c r="IG9" s="12"/>
      <c r="IH9" s="12"/>
      <c r="II9" s="12"/>
    </row>
    <row r="10" spans="1:243" s="13" customFormat="1" ht="18.75" customHeight="1">
      <c r="A10" s="93" t="s">
        <v>12</v>
      </c>
      <c r="B10" s="94" t="s">
        <v>13</v>
      </c>
      <c r="C10" s="94" t="s">
        <v>13</v>
      </c>
      <c r="D10" s="94" t="s">
        <v>12</v>
      </c>
      <c r="E10" s="94" t="s">
        <v>13</v>
      </c>
      <c r="F10" s="94" t="s">
        <v>14</v>
      </c>
      <c r="G10" s="94" t="s">
        <v>14</v>
      </c>
      <c r="H10" s="94" t="s">
        <v>15</v>
      </c>
      <c r="I10" s="94" t="s">
        <v>13</v>
      </c>
      <c r="J10" s="94" t="s">
        <v>12</v>
      </c>
      <c r="K10" s="94" t="s">
        <v>16</v>
      </c>
      <c r="L10" s="94" t="s">
        <v>13</v>
      </c>
      <c r="M10" s="94" t="s">
        <v>12</v>
      </c>
      <c r="N10" s="94" t="s">
        <v>14</v>
      </c>
      <c r="O10" s="94" t="s">
        <v>14</v>
      </c>
      <c r="P10" s="94" t="s">
        <v>14</v>
      </c>
      <c r="Q10" s="94" t="s">
        <v>14</v>
      </c>
      <c r="R10" s="94" t="s">
        <v>15</v>
      </c>
      <c r="S10" s="94" t="s">
        <v>15</v>
      </c>
      <c r="T10" s="94" t="s">
        <v>14</v>
      </c>
      <c r="U10" s="94" t="s">
        <v>14</v>
      </c>
      <c r="V10" s="94" t="s">
        <v>14</v>
      </c>
      <c r="W10" s="94" t="s">
        <v>14</v>
      </c>
      <c r="X10" s="94" t="s">
        <v>15</v>
      </c>
      <c r="Y10" s="94" t="s">
        <v>15</v>
      </c>
      <c r="Z10" s="94" t="s">
        <v>14</v>
      </c>
      <c r="AA10" s="94" t="s">
        <v>14</v>
      </c>
      <c r="AB10" s="94" t="s">
        <v>14</v>
      </c>
      <c r="AC10" s="94" t="s">
        <v>14</v>
      </c>
      <c r="AD10" s="94" t="s">
        <v>15</v>
      </c>
      <c r="AE10" s="94" t="s">
        <v>15</v>
      </c>
      <c r="AF10" s="94" t="s">
        <v>14</v>
      </c>
      <c r="AG10" s="94" t="s">
        <v>14</v>
      </c>
      <c r="AH10" s="94" t="s">
        <v>14</v>
      </c>
      <c r="AI10" s="94" t="s">
        <v>14</v>
      </c>
      <c r="AJ10" s="94" t="s">
        <v>15</v>
      </c>
      <c r="AK10" s="94" t="s">
        <v>15</v>
      </c>
      <c r="AL10" s="94" t="s">
        <v>14</v>
      </c>
      <c r="AM10" s="94" t="s">
        <v>14</v>
      </c>
      <c r="AN10" s="94" t="s">
        <v>14</v>
      </c>
      <c r="AO10" s="94" t="s">
        <v>14</v>
      </c>
      <c r="AP10" s="94" t="s">
        <v>15</v>
      </c>
      <c r="AQ10" s="94" t="s">
        <v>15</v>
      </c>
      <c r="AR10" s="94" t="s">
        <v>14</v>
      </c>
      <c r="AS10" s="94" t="s">
        <v>14</v>
      </c>
      <c r="AT10" s="94" t="s">
        <v>12</v>
      </c>
      <c r="AU10" s="94" t="s">
        <v>12</v>
      </c>
      <c r="AV10" s="94" t="s">
        <v>15</v>
      </c>
      <c r="AW10" s="94" t="s">
        <v>15</v>
      </c>
      <c r="AX10" s="94" t="s">
        <v>12</v>
      </c>
      <c r="AY10" s="94" t="s">
        <v>12</v>
      </c>
      <c r="AZ10" s="94" t="s">
        <v>17</v>
      </c>
      <c r="BA10" s="94" t="s">
        <v>12</v>
      </c>
      <c r="BB10" s="94" t="s">
        <v>12</v>
      </c>
      <c r="BC10" s="95" t="s">
        <v>13</v>
      </c>
      <c r="IE10" s="14"/>
      <c r="IF10" s="14"/>
      <c r="IG10" s="14"/>
      <c r="IH10" s="14"/>
      <c r="II10" s="14"/>
    </row>
    <row r="11" spans="1:243" s="13" customFormat="1" ht="94.5" customHeight="1">
      <c r="A11" s="96" t="s">
        <v>0</v>
      </c>
      <c r="B11" s="15" t="s">
        <v>18</v>
      </c>
      <c r="C11" s="15" t="s">
        <v>1</v>
      </c>
      <c r="D11" s="15" t="s">
        <v>19</v>
      </c>
      <c r="E11" s="15" t="s">
        <v>20</v>
      </c>
      <c r="F11" s="15" t="s">
        <v>65</v>
      </c>
      <c r="G11" s="15"/>
      <c r="H11" s="15"/>
      <c r="I11" s="15" t="s">
        <v>21</v>
      </c>
      <c r="J11" s="15" t="s">
        <v>22</v>
      </c>
      <c r="K11" s="15" t="s">
        <v>23</v>
      </c>
      <c r="L11" s="15" t="s">
        <v>24</v>
      </c>
      <c r="M11" s="64" t="s">
        <v>67</v>
      </c>
      <c r="N11" s="15" t="s">
        <v>25</v>
      </c>
      <c r="O11" s="15" t="s">
        <v>26</v>
      </c>
      <c r="P11" s="15" t="s">
        <v>27</v>
      </c>
      <c r="Q11" s="15" t="s">
        <v>28</v>
      </c>
      <c r="R11" s="15"/>
      <c r="S11" s="15"/>
      <c r="T11" s="15" t="s">
        <v>29</v>
      </c>
      <c r="U11" s="15" t="s">
        <v>30</v>
      </c>
      <c r="V11" s="15" t="s">
        <v>31</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65" t="s">
        <v>73</v>
      </c>
      <c r="BB11" s="65" t="s">
        <v>32</v>
      </c>
      <c r="BC11" s="97" t="s">
        <v>33</v>
      </c>
      <c r="IE11" s="14"/>
      <c r="IF11" s="14"/>
      <c r="IG11" s="14"/>
      <c r="IH11" s="14"/>
      <c r="II11" s="14"/>
    </row>
    <row r="12" spans="1:243" s="13" customFormat="1" ht="15.75" thickBot="1">
      <c r="A12" s="98">
        <v>1</v>
      </c>
      <c r="B12" s="99">
        <v>2</v>
      </c>
      <c r="C12" s="99">
        <v>3</v>
      </c>
      <c r="D12" s="99">
        <v>4</v>
      </c>
      <c r="E12" s="99">
        <v>5</v>
      </c>
      <c r="F12" s="99">
        <v>6</v>
      </c>
      <c r="G12" s="99">
        <v>7</v>
      </c>
      <c r="H12" s="99">
        <v>8</v>
      </c>
      <c r="I12" s="99">
        <v>9</v>
      </c>
      <c r="J12" s="99">
        <v>10</v>
      </c>
      <c r="K12" s="99">
        <v>11</v>
      </c>
      <c r="L12" s="99">
        <v>12</v>
      </c>
      <c r="M12" s="99">
        <v>13</v>
      </c>
      <c r="N12" s="99">
        <v>14</v>
      </c>
      <c r="O12" s="99">
        <v>15</v>
      </c>
      <c r="P12" s="99">
        <v>16</v>
      </c>
      <c r="Q12" s="99">
        <v>17</v>
      </c>
      <c r="R12" s="99">
        <v>18</v>
      </c>
      <c r="S12" s="99">
        <v>19</v>
      </c>
      <c r="T12" s="99">
        <v>20</v>
      </c>
      <c r="U12" s="99">
        <v>21</v>
      </c>
      <c r="V12" s="99">
        <v>22</v>
      </c>
      <c r="W12" s="99">
        <v>23</v>
      </c>
      <c r="X12" s="99">
        <v>24</v>
      </c>
      <c r="Y12" s="99">
        <v>25</v>
      </c>
      <c r="Z12" s="99">
        <v>26</v>
      </c>
      <c r="AA12" s="99">
        <v>27</v>
      </c>
      <c r="AB12" s="99">
        <v>28</v>
      </c>
      <c r="AC12" s="99">
        <v>29</v>
      </c>
      <c r="AD12" s="99">
        <v>30</v>
      </c>
      <c r="AE12" s="99">
        <v>31</v>
      </c>
      <c r="AF12" s="99">
        <v>32</v>
      </c>
      <c r="AG12" s="99">
        <v>33</v>
      </c>
      <c r="AH12" s="99">
        <v>34</v>
      </c>
      <c r="AI12" s="99">
        <v>35</v>
      </c>
      <c r="AJ12" s="99">
        <v>36</v>
      </c>
      <c r="AK12" s="99">
        <v>37</v>
      </c>
      <c r="AL12" s="99">
        <v>38</v>
      </c>
      <c r="AM12" s="99">
        <v>39</v>
      </c>
      <c r="AN12" s="99">
        <v>40</v>
      </c>
      <c r="AO12" s="99">
        <v>41</v>
      </c>
      <c r="AP12" s="99">
        <v>42</v>
      </c>
      <c r="AQ12" s="99">
        <v>43</v>
      </c>
      <c r="AR12" s="99">
        <v>44</v>
      </c>
      <c r="AS12" s="99">
        <v>45</v>
      </c>
      <c r="AT12" s="99">
        <v>46</v>
      </c>
      <c r="AU12" s="99">
        <v>47</v>
      </c>
      <c r="AV12" s="99">
        <v>48</v>
      </c>
      <c r="AW12" s="99">
        <v>49</v>
      </c>
      <c r="AX12" s="99">
        <v>50</v>
      </c>
      <c r="AY12" s="99">
        <v>51</v>
      </c>
      <c r="AZ12" s="99">
        <v>52</v>
      </c>
      <c r="BA12" s="99">
        <v>53</v>
      </c>
      <c r="BB12" s="99">
        <v>54</v>
      </c>
      <c r="BC12" s="100">
        <v>55</v>
      </c>
      <c r="IE12" s="14"/>
      <c r="IF12" s="14"/>
      <c r="IG12" s="14"/>
      <c r="IH12" s="14"/>
      <c r="II12" s="14"/>
    </row>
    <row r="13" spans="1:243" s="16" customFormat="1" ht="66.75" customHeight="1">
      <c r="A13" s="101">
        <v>1</v>
      </c>
      <c r="B13" s="102" t="s">
        <v>71</v>
      </c>
      <c r="C13" s="103" t="s">
        <v>35</v>
      </c>
      <c r="D13" s="104"/>
      <c r="E13" s="105"/>
      <c r="F13" s="104"/>
      <c r="G13" s="106"/>
      <c r="H13" s="106"/>
      <c r="I13" s="104"/>
      <c r="J13" s="107"/>
      <c r="K13" s="108"/>
      <c r="L13" s="108"/>
      <c r="M13" s="109"/>
      <c r="N13" s="110"/>
      <c r="O13" s="110"/>
      <c r="P13" s="111"/>
      <c r="Q13" s="110"/>
      <c r="R13" s="110"/>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3"/>
      <c r="BB13" s="114"/>
      <c r="BC13" s="115"/>
      <c r="IE13" s="17">
        <v>1</v>
      </c>
      <c r="IF13" s="17" t="s">
        <v>36</v>
      </c>
      <c r="IG13" s="17" t="s">
        <v>37</v>
      </c>
      <c r="IH13" s="17">
        <v>10</v>
      </c>
      <c r="II13" s="17" t="s">
        <v>38</v>
      </c>
    </row>
    <row r="14" spans="1:243" s="16" customFormat="1" ht="128.25" customHeight="1" thickBot="1">
      <c r="A14" s="116">
        <v>1.01</v>
      </c>
      <c r="B14" s="34" t="s">
        <v>72</v>
      </c>
      <c r="C14" s="26" t="s">
        <v>39</v>
      </c>
      <c r="D14" s="35">
        <v>1</v>
      </c>
      <c r="E14" s="36" t="s">
        <v>68</v>
      </c>
      <c r="F14" s="37">
        <v>100</v>
      </c>
      <c r="G14" s="38"/>
      <c r="H14" s="29"/>
      <c r="I14" s="27" t="s">
        <v>41</v>
      </c>
      <c r="J14" s="30">
        <f>IF(I14="Less(-)",-1,1)</f>
        <v>1</v>
      </c>
      <c r="K14" s="31" t="s">
        <v>61</v>
      </c>
      <c r="L14" s="31" t="s">
        <v>7</v>
      </c>
      <c r="M14" s="39"/>
      <c r="N14" s="40"/>
      <c r="O14" s="40"/>
      <c r="P14" s="66"/>
      <c r="Q14" s="40"/>
      <c r="R14" s="40"/>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67">
        <f>total_amount_ba($B$2,$D$2,D14,F14,J14,K14,M14)</f>
        <v>0</v>
      </c>
      <c r="BB14" s="67">
        <f>BA14+SUM(N14:AZ14)</f>
        <v>0</v>
      </c>
      <c r="BC14" s="117" t="str">
        <f>SpellNumber(L14,BB14)</f>
        <v>INR Zero Only</v>
      </c>
      <c r="IE14" s="17">
        <v>1.01</v>
      </c>
      <c r="IF14" s="17" t="s">
        <v>42</v>
      </c>
      <c r="IG14" s="17" t="s">
        <v>37</v>
      </c>
      <c r="IH14" s="17">
        <v>123.223</v>
      </c>
      <c r="II14" s="17" t="s">
        <v>40</v>
      </c>
    </row>
    <row r="15" spans="1:243" s="16" customFormat="1" ht="18.75" customHeight="1" hidden="1">
      <c r="A15" s="78">
        <v>5</v>
      </c>
      <c r="B15" s="84" t="s">
        <v>42</v>
      </c>
      <c r="C15" s="79" t="s">
        <v>48</v>
      </c>
      <c r="D15" s="85">
        <v>1</v>
      </c>
      <c r="E15" s="81" t="s">
        <v>40</v>
      </c>
      <c r="F15" s="86">
        <v>10</v>
      </c>
      <c r="G15" s="33"/>
      <c r="H15" s="33"/>
      <c r="I15" s="80" t="s">
        <v>41</v>
      </c>
      <c r="J15" s="82">
        <f>IF(I15="Less(-)",-1,1)</f>
        <v>1</v>
      </c>
      <c r="K15" s="83" t="s">
        <v>61</v>
      </c>
      <c r="L15" s="83" t="s">
        <v>7</v>
      </c>
      <c r="M15" s="87"/>
      <c r="N15" s="88"/>
      <c r="O15" s="88"/>
      <c r="P15" s="89"/>
      <c r="Q15" s="88"/>
      <c r="R15" s="88"/>
      <c r="S15" s="90"/>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2">
        <f>total_amount_ba($B$2,$D$2,D15,F15,J15,K15,M15)</f>
        <v>0</v>
      </c>
      <c r="BB15" s="92">
        <f aca="true" t="shared" si="0" ref="BB15:BB22">BA15+SUM(N15:AZ15)</f>
        <v>0</v>
      </c>
      <c r="BC15" s="84" t="str">
        <f>SpellNumber(L15,BB15)</f>
        <v>INR Zero Only</v>
      </c>
      <c r="IE15" s="17">
        <v>1.01</v>
      </c>
      <c r="IF15" s="17" t="s">
        <v>42</v>
      </c>
      <c r="IG15" s="17" t="s">
        <v>37</v>
      </c>
      <c r="IH15" s="17">
        <v>123.223</v>
      </c>
      <c r="II15" s="17" t="s">
        <v>40</v>
      </c>
    </row>
    <row r="16" spans="1:243" s="16" customFormat="1" ht="18.75" customHeight="1" hidden="1">
      <c r="A16" s="24">
        <v>6</v>
      </c>
      <c r="B16" s="34" t="s">
        <v>43</v>
      </c>
      <c r="C16" s="26" t="s">
        <v>49</v>
      </c>
      <c r="D16" s="46">
        <v>1</v>
      </c>
      <c r="E16" s="28" t="s">
        <v>40</v>
      </c>
      <c r="F16" s="37">
        <v>10</v>
      </c>
      <c r="G16" s="38"/>
      <c r="H16" s="38"/>
      <c r="I16" s="27" t="s">
        <v>41</v>
      </c>
      <c r="J16" s="30">
        <f>IF(I16="Less(-)",-1,1)</f>
        <v>1</v>
      </c>
      <c r="K16" s="31" t="s">
        <v>61</v>
      </c>
      <c r="L16" s="31" t="s">
        <v>7</v>
      </c>
      <c r="M16" s="39"/>
      <c r="N16" s="40"/>
      <c r="O16" s="40"/>
      <c r="P16" s="41"/>
      <c r="Q16" s="40"/>
      <c r="R16" s="40"/>
      <c r="S16" s="42"/>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4">
        <f>total_amount_ba($B$2,$D$2,D16,F16,J16,K16,M16)</f>
        <v>0</v>
      </c>
      <c r="BB16" s="44">
        <f t="shared" si="0"/>
        <v>0</v>
      </c>
      <c r="BC16" s="34" t="str">
        <f>SpellNumber(L16,BB16)</f>
        <v>INR Zero Only</v>
      </c>
      <c r="IE16" s="17">
        <v>1.02</v>
      </c>
      <c r="IF16" s="17" t="s">
        <v>43</v>
      </c>
      <c r="IG16" s="17" t="s">
        <v>44</v>
      </c>
      <c r="IH16" s="17">
        <v>213</v>
      </c>
      <c r="II16" s="17" t="s">
        <v>40</v>
      </c>
    </row>
    <row r="17" spans="1:243" s="16" customFormat="1" ht="18.75" customHeight="1" hidden="1">
      <c r="A17" s="24">
        <v>7</v>
      </c>
      <c r="B17" s="45" t="s">
        <v>36</v>
      </c>
      <c r="C17" s="26" t="s">
        <v>50</v>
      </c>
      <c r="D17" s="46">
        <v>1</v>
      </c>
      <c r="E17" s="28" t="s">
        <v>40</v>
      </c>
      <c r="F17" s="37">
        <v>10</v>
      </c>
      <c r="G17" s="38"/>
      <c r="H17" s="38"/>
      <c r="I17" s="27" t="s">
        <v>41</v>
      </c>
      <c r="J17" s="30">
        <f>IF(I17="Less(-)",-1,1)</f>
        <v>1</v>
      </c>
      <c r="K17" s="31" t="s">
        <v>61</v>
      </c>
      <c r="L17" s="31" t="s">
        <v>7</v>
      </c>
      <c r="M17" s="39"/>
      <c r="N17" s="40"/>
      <c r="O17" s="40"/>
      <c r="P17" s="41"/>
      <c r="Q17" s="40"/>
      <c r="R17" s="40"/>
      <c r="S17" s="42"/>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4">
        <f>total_amount_ba($B$2,$D$2,D17,F17,J17,K17,M17)</f>
        <v>0</v>
      </c>
      <c r="BB17" s="44">
        <f t="shared" si="0"/>
        <v>0</v>
      </c>
      <c r="BC17" s="34" t="str">
        <f>SpellNumber(L17,BB17)</f>
        <v>INR Zero Only</v>
      </c>
      <c r="IE17" s="17">
        <v>2</v>
      </c>
      <c r="IF17" s="17" t="s">
        <v>36</v>
      </c>
      <c r="IG17" s="17" t="s">
        <v>45</v>
      </c>
      <c r="IH17" s="17">
        <v>10</v>
      </c>
      <c r="II17" s="17" t="s">
        <v>40</v>
      </c>
    </row>
    <row r="18" spans="1:243" s="16" customFormat="1" ht="18.75" customHeight="1" hidden="1">
      <c r="A18" s="24">
        <v>8</v>
      </c>
      <c r="B18" s="25" t="s">
        <v>34</v>
      </c>
      <c r="C18" s="26" t="s">
        <v>51</v>
      </c>
      <c r="D18" s="47"/>
      <c r="E18" s="28"/>
      <c r="F18" s="47"/>
      <c r="G18" s="38"/>
      <c r="H18" s="38"/>
      <c r="I18" s="27"/>
      <c r="J18" s="30"/>
      <c r="K18" s="31"/>
      <c r="L18" s="31"/>
      <c r="M18" s="48"/>
      <c r="N18" s="40"/>
      <c r="O18" s="40"/>
      <c r="P18" s="41"/>
      <c r="Q18" s="40"/>
      <c r="R18" s="40"/>
      <c r="S18" s="42"/>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4"/>
      <c r="BB18" s="44"/>
      <c r="BC18" s="34"/>
      <c r="IE18" s="17">
        <v>3</v>
      </c>
      <c r="IF18" s="17" t="s">
        <v>46</v>
      </c>
      <c r="IG18" s="17" t="s">
        <v>47</v>
      </c>
      <c r="IH18" s="17">
        <v>10</v>
      </c>
      <c r="II18" s="17" t="s">
        <v>40</v>
      </c>
    </row>
    <row r="19" spans="1:243" s="16" customFormat="1" ht="18.75" customHeight="1" hidden="1">
      <c r="A19" s="24">
        <v>8.01</v>
      </c>
      <c r="B19" s="34" t="s">
        <v>52</v>
      </c>
      <c r="C19" s="26" t="s">
        <v>53</v>
      </c>
      <c r="D19" s="46">
        <v>1</v>
      </c>
      <c r="E19" s="28" t="s">
        <v>40</v>
      </c>
      <c r="F19" s="46">
        <v>10</v>
      </c>
      <c r="G19" s="38"/>
      <c r="H19" s="38"/>
      <c r="I19" s="27" t="s">
        <v>41</v>
      </c>
      <c r="J19" s="30">
        <f>IF(I19="Less(-)",-1,1)</f>
        <v>1</v>
      </c>
      <c r="K19" s="31" t="s">
        <v>61</v>
      </c>
      <c r="L19" s="31" t="s">
        <v>7</v>
      </c>
      <c r="M19" s="39"/>
      <c r="N19" s="40"/>
      <c r="O19" s="40"/>
      <c r="P19" s="41"/>
      <c r="Q19" s="40"/>
      <c r="R19" s="40"/>
      <c r="S19" s="42"/>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4">
        <f>total_amount_ba($B$2,$D$2,D19,F19,J19,K19,M19)</f>
        <v>0</v>
      </c>
      <c r="BB19" s="44">
        <f t="shared" si="0"/>
        <v>0</v>
      </c>
      <c r="BC19" s="34" t="str">
        <f>SpellNumber(L19,BB19)</f>
        <v>INR Zero Only</v>
      </c>
      <c r="IE19" s="17">
        <v>1.01</v>
      </c>
      <c r="IF19" s="17" t="s">
        <v>42</v>
      </c>
      <c r="IG19" s="17" t="s">
        <v>37</v>
      </c>
      <c r="IH19" s="17">
        <v>123.223</v>
      </c>
      <c r="II19" s="17" t="s">
        <v>40</v>
      </c>
    </row>
    <row r="20" spans="1:243" s="16" customFormat="1" ht="18.75" customHeight="1" hidden="1">
      <c r="A20" s="24">
        <v>8.02</v>
      </c>
      <c r="B20" s="34" t="s">
        <v>54</v>
      </c>
      <c r="C20" s="26" t="s">
        <v>55</v>
      </c>
      <c r="D20" s="46">
        <v>1</v>
      </c>
      <c r="E20" s="28" t="s">
        <v>40</v>
      </c>
      <c r="F20" s="46">
        <v>10</v>
      </c>
      <c r="G20" s="38"/>
      <c r="H20" s="38"/>
      <c r="I20" s="27" t="s">
        <v>41</v>
      </c>
      <c r="J20" s="30">
        <f>IF(I20="Less(-)",-1,1)</f>
        <v>1</v>
      </c>
      <c r="K20" s="31" t="s">
        <v>61</v>
      </c>
      <c r="L20" s="31" t="s">
        <v>7</v>
      </c>
      <c r="M20" s="39"/>
      <c r="N20" s="40"/>
      <c r="O20" s="40"/>
      <c r="P20" s="41"/>
      <c r="Q20" s="40"/>
      <c r="R20" s="40"/>
      <c r="S20" s="42"/>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4">
        <f>total_amount_ba($B$2,$D$2,D20,F20,J20,K20,M20)</f>
        <v>0</v>
      </c>
      <c r="BB20" s="44">
        <f t="shared" si="0"/>
        <v>0</v>
      </c>
      <c r="BC20" s="34" t="str">
        <f>SpellNumber(L20,BB20)</f>
        <v>INR Zero Only</v>
      </c>
      <c r="IE20" s="17">
        <v>1.02</v>
      </c>
      <c r="IF20" s="17" t="s">
        <v>43</v>
      </c>
      <c r="IG20" s="17" t="s">
        <v>44</v>
      </c>
      <c r="IH20" s="17">
        <v>213</v>
      </c>
      <c r="II20" s="17" t="s">
        <v>40</v>
      </c>
    </row>
    <row r="21" spans="1:243" s="16" customFormat="1" ht="18.75" customHeight="1" hidden="1">
      <c r="A21" s="24">
        <v>8.03</v>
      </c>
      <c r="B21" s="45" t="s">
        <v>36</v>
      </c>
      <c r="C21" s="26" t="s">
        <v>56</v>
      </c>
      <c r="D21" s="46">
        <v>1</v>
      </c>
      <c r="E21" s="28" t="s">
        <v>40</v>
      </c>
      <c r="F21" s="46">
        <v>10</v>
      </c>
      <c r="G21" s="38"/>
      <c r="H21" s="38"/>
      <c r="I21" s="27" t="s">
        <v>41</v>
      </c>
      <c r="J21" s="30">
        <f>IF(I21="Less(-)",-1,1)</f>
        <v>1</v>
      </c>
      <c r="K21" s="31" t="s">
        <v>61</v>
      </c>
      <c r="L21" s="31" t="s">
        <v>7</v>
      </c>
      <c r="M21" s="39"/>
      <c r="N21" s="40"/>
      <c r="O21" s="40"/>
      <c r="P21" s="41"/>
      <c r="Q21" s="40"/>
      <c r="R21" s="40"/>
      <c r="S21" s="42"/>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4">
        <f>total_amount_ba($B$2,$D$2,D21,F21,J21,K21,M21)</f>
        <v>0</v>
      </c>
      <c r="BB21" s="44">
        <f t="shared" si="0"/>
        <v>0</v>
      </c>
      <c r="BC21" s="34" t="str">
        <f>SpellNumber(L21,BB21)</f>
        <v>INR Zero Only</v>
      </c>
      <c r="IE21" s="17">
        <v>2</v>
      </c>
      <c r="IF21" s="17" t="s">
        <v>36</v>
      </c>
      <c r="IG21" s="17" t="s">
        <v>45</v>
      </c>
      <c r="IH21" s="17">
        <v>10</v>
      </c>
      <c r="II21" s="17" t="s">
        <v>40</v>
      </c>
    </row>
    <row r="22" spans="1:243" s="16" customFormat="1" ht="66" customHeight="1" hidden="1" thickBot="1">
      <c r="A22" s="50">
        <v>9</v>
      </c>
      <c r="B22" s="51" t="s">
        <v>36</v>
      </c>
      <c r="C22" s="52" t="s">
        <v>57</v>
      </c>
      <c r="D22" s="53">
        <v>1</v>
      </c>
      <c r="E22" s="54" t="s">
        <v>40</v>
      </c>
      <c r="F22" s="53">
        <v>10</v>
      </c>
      <c r="G22" s="55"/>
      <c r="H22" s="56"/>
      <c r="I22" s="57" t="s">
        <v>41</v>
      </c>
      <c r="J22" s="58">
        <f>IF(I22="Less(-)",-1,1)</f>
        <v>1</v>
      </c>
      <c r="K22" s="59" t="s">
        <v>61</v>
      </c>
      <c r="L22" s="59" t="s">
        <v>7</v>
      </c>
      <c r="M22" s="60"/>
      <c r="N22" s="61"/>
      <c r="O22" s="61"/>
      <c r="P22" s="41"/>
      <c r="Q22" s="61"/>
      <c r="R22" s="61"/>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62">
        <f>total_amount_ba($B$2,$D$2,D22,F22,J22,K22,M22)</f>
        <v>0</v>
      </c>
      <c r="BB22" s="62">
        <f t="shared" si="0"/>
        <v>0</v>
      </c>
      <c r="BC22" s="63" t="str">
        <f>SpellNumber(L22,BB22)</f>
        <v>INR Zero Only</v>
      </c>
      <c r="IE22" s="17">
        <v>3</v>
      </c>
      <c r="IF22" s="17" t="s">
        <v>46</v>
      </c>
      <c r="IG22" s="17" t="s">
        <v>47</v>
      </c>
      <c r="IH22" s="17">
        <v>10</v>
      </c>
      <c r="II22" s="17" t="s">
        <v>40</v>
      </c>
    </row>
    <row r="23" spans="1:243" s="16" customFormat="1" ht="33" customHeight="1">
      <c r="A23" s="118" t="s">
        <v>59</v>
      </c>
      <c r="B23" s="119"/>
      <c r="C23" s="104"/>
      <c r="D23" s="104"/>
      <c r="E23" s="104"/>
      <c r="F23" s="104"/>
      <c r="G23" s="104"/>
      <c r="H23" s="120"/>
      <c r="I23" s="120"/>
      <c r="J23" s="120"/>
      <c r="K23" s="120"/>
      <c r="L23" s="104"/>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2">
        <f>SUM(BA13:BA22)</f>
        <v>0</v>
      </c>
      <c r="BB23" s="122">
        <f>SUM(BB13:BB22)</f>
        <v>0</v>
      </c>
      <c r="BC23" s="115" t="str">
        <f>SpellNumber($E$2,BB23)</f>
        <v>INR Zero Only</v>
      </c>
      <c r="IE23" s="17">
        <v>4</v>
      </c>
      <c r="IF23" s="17" t="s">
        <v>43</v>
      </c>
      <c r="IG23" s="17" t="s">
        <v>58</v>
      </c>
      <c r="IH23" s="17">
        <v>10</v>
      </c>
      <c r="II23" s="17" t="s">
        <v>40</v>
      </c>
    </row>
    <row r="24" spans="1:243" s="18" customFormat="1" ht="39" customHeight="1" hidden="1">
      <c r="A24" s="123" t="s">
        <v>63</v>
      </c>
      <c r="B24" s="49"/>
      <c r="C24" s="68"/>
      <c r="D24" s="69"/>
      <c r="E24" s="70" t="s">
        <v>60</v>
      </c>
      <c r="F24" s="71"/>
      <c r="G24" s="72"/>
      <c r="H24" s="32"/>
      <c r="I24" s="32"/>
      <c r="J24" s="32"/>
      <c r="K24" s="73"/>
      <c r="L24" s="74"/>
      <c r="M24" s="75"/>
      <c r="N24" s="32"/>
      <c r="O24" s="30"/>
      <c r="P24" s="30"/>
      <c r="Q24" s="30"/>
      <c r="R24" s="30"/>
      <c r="S24" s="30"/>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76">
        <f>IF(ISBLANK(F24),0,IF(E24="Excess (+)",ROUND(BA23+(BA23*F24),2),IF(E24="Less (-)",ROUND(BA23+(BA23*F24*(-1)),2),0)))</f>
        <v>0</v>
      </c>
      <c r="BB24" s="77">
        <f>ROUND(BA24,0)</f>
        <v>0</v>
      </c>
      <c r="BC24" s="117" t="str">
        <f>SpellNumber(L24,BB24)</f>
        <v> Zero Only</v>
      </c>
      <c r="IE24" s="19"/>
      <c r="IF24" s="19"/>
      <c r="IG24" s="19"/>
      <c r="IH24" s="19"/>
      <c r="II24" s="19"/>
    </row>
    <row r="25" spans="1:243" s="18" customFormat="1" ht="51" customHeight="1" thickBot="1">
      <c r="A25" s="124" t="s">
        <v>62</v>
      </c>
      <c r="B25" s="125"/>
      <c r="C25" s="129" t="str">
        <f>SpellNumber($E$2,BB23)</f>
        <v>INR Zero Only</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30"/>
      <c r="IE25" s="19"/>
      <c r="IF25" s="19"/>
      <c r="IG25" s="19"/>
      <c r="IH25" s="19"/>
      <c r="II25" s="19"/>
    </row>
    <row r="26" spans="3:243" s="13" customFormat="1" ht="15">
      <c r="C26" s="20"/>
      <c r="D26" s="20"/>
      <c r="E26" s="20"/>
      <c r="F26" s="20"/>
      <c r="G26" s="20"/>
      <c r="H26" s="20"/>
      <c r="I26" s="20"/>
      <c r="J26" s="20"/>
      <c r="K26" s="20"/>
      <c r="L26" s="20"/>
      <c r="M26" s="20"/>
      <c r="O26" s="20"/>
      <c r="BA26" s="20"/>
      <c r="BC26" s="20"/>
      <c r="IE26" s="14"/>
      <c r="IF26" s="14"/>
      <c r="IG26" s="14"/>
      <c r="IH26" s="14"/>
      <c r="II26" s="14"/>
    </row>
  </sheetData>
  <sheetProtection password="D61C" sheet="1" selectLockedCells="1"/>
  <mergeCells count="8">
    <mergeCell ref="A9:BC9"/>
    <mergeCell ref="C25:BC25"/>
    <mergeCell ref="A1:L1"/>
    <mergeCell ref="A4:BC4"/>
    <mergeCell ref="A5:BC5"/>
    <mergeCell ref="A6:BC6"/>
    <mergeCell ref="A7:BC7"/>
    <mergeCell ref="B8:BC8"/>
  </mergeCells>
  <dataValidations count="24">
    <dataValidation type="list" allowBlank="1" showInputMessage="1" showErrorMessage="1" sqref="L13 L14 L15 L16 L17 L18 L19 L20 L21 L22">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decimal" allowBlank="1" showInputMessage="1" showErrorMessage="1" promptTitle="Rate Entry" prompt="Please enter the Rate in Rupees for this item. " errorTitle="Invaid Entry" error="Only Numeric Values are allowed. " sqref="H22">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allowBlank="1" showInputMessage="1" showErrorMessage="1" promptTitle="Item Description" prompt="Please enter Item Description in text" sqref="B21:B22 B15:B17"/>
    <dataValidation type="decimal" allowBlank="1" showInputMessage="1" showErrorMessage="1" promptTitle="Rate Entry" prompt="Please enter the Basic Price in Rupees for this item. " errorTitle="Invaid Entry" error="Only Numeric Values are allowed. " sqref="G22 G13:H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8">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type="list" allowBlank="1" showInputMessage="1" showErrorMessage="1" sqref="K19:K22 K13:K17">
      <formula1>"Partial Conversion, Full Conversion"</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2">
      <formula1>0</formula1>
      <formula2>999999999999999</formula2>
    </dataValidation>
  </dataValidations>
  <printOptions/>
  <pageMargins left="1" right="0.2362204724409449" top="0.2362204724409449" bottom="0.2362204724409449" header="0.15748031496062992" footer="0.1574803149606299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39" t="s">
        <v>2</v>
      </c>
      <c r="F6" s="139"/>
      <c r="G6" s="139"/>
      <c r="H6" s="139"/>
      <c r="I6" s="139"/>
      <c r="J6" s="139"/>
      <c r="K6" s="139"/>
    </row>
    <row r="7" spans="5:11" ht="15">
      <c r="E7" s="139"/>
      <c r="F7" s="139"/>
      <c r="G7" s="139"/>
      <c r="H7" s="139"/>
      <c r="I7" s="139"/>
      <c r="J7" s="139"/>
      <c r="K7" s="139"/>
    </row>
    <row r="8" spans="5:11" ht="15">
      <c r="E8" s="139"/>
      <c r="F8" s="139"/>
      <c r="G8" s="139"/>
      <c r="H8" s="139"/>
      <c r="I8" s="139"/>
      <c r="J8" s="139"/>
      <c r="K8" s="139"/>
    </row>
    <row r="9" spans="5:11" ht="15">
      <c r="E9" s="139"/>
      <c r="F9" s="139"/>
      <c r="G9" s="139"/>
      <c r="H9" s="139"/>
      <c r="I9" s="139"/>
      <c r="J9" s="139"/>
      <c r="K9" s="139"/>
    </row>
    <row r="10" spans="5:11" ht="15">
      <c r="E10" s="139"/>
      <c r="F10" s="139"/>
      <c r="G10" s="139"/>
      <c r="H10" s="139"/>
      <c r="I10" s="139"/>
      <c r="J10" s="139"/>
      <c r="K10" s="139"/>
    </row>
    <row r="11" spans="5:11" ht="15">
      <c r="E11" s="139"/>
      <c r="F11" s="139"/>
      <c r="G11" s="139"/>
      <c r="H11" s="139"/>
      <c r="I11" s="139"/>
      <c r="J11" s="139"/>
      <c r="K11" s="139"/>
    </row>
    <row r="12" spans="5:11" ht="15">
      <c r="E12" s="139"/>
      <c r="F12" s="139"/>
      <c r="G12" s="139"/>
      <c r="H12" s="139"/>
      <c r="I12" s="139"/>
      <c r="J12" s="139"/>
      <c r="K12" s="139"/>
    </row>
    <row r="13" spans="5:11" ht="15">
      <c r="E13" s="139"/>
      <c r="F13" s="139"/>
      <c r="G13" s="139"/>
      <c r="H13" s="139"/>
      <c r="I13" s="139"/>
      <c r="J13" s="139"/>
      <c r="K13" s="139"/>
    </row>
    <row r="14" spans="5:11" ht="15">
      <c r="E14" s="139"/>
      <c r="F14" s="139"/>
      <c r="G14" s="139"/>
      <c r="H14" s="139"/>
      <c r="I14" s="139"/>
      <c r="J14" s="139"/>
      <c r="K14" s="13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2021-10-08T17:50:52Z</cp:lastPrinted>
  <dcterms:created xsi:type="dcterms:W3CDTF">2009-01-30T06:42:42Z</dcterms:created>
  <dcterms:modified xsi:type="dcterms:W3CDTF">2021-10-11T08:51:23Z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